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3315" yWindow="-30" windowWidth="17685" windowHeight="12345" tabRatio="872"/>
  </bookViews>
  <sheets>
    <sheet name="Name (25)" sheetId="53" r:id="rId1"/>
  </sheets>
  <calcPr calcId="125725"/>
</workbook>
</file>

<file path=xl/calcChain.xml><?xml version="1.0" encoding="utf-8"?>
<calcChain xmlns="http://schemas.openxmlformats.org/spreadsheetml/2006/main">
  <c r="L11" i="53"/>
  <c r="I15"/>
  <c r="A17"/>
  <c r="I13"/>
  <c r="J13" s="1"/>
  <c r="K13" s="1"/>
  <c r="F11"/>
  <c r="F14"/>
  <c r="H12" l="1"/>
  <c r="G8"/>
  <c r="J8" s="1"/>
  <c r="K8" s="1"/>
  <c r="I16"/>
  <c r="J16" s="1"/>
  <c r="K16" s="1"/>
  <c r="G15"/>
  <c r="J15" s="1"/>
  <c r="K15" s="1"/>
  <c r="O10"/>
  <c r="H9"/>
  <c r="H8"/>
  <c r="H15"/>
  <c r="O15"/>
  <c r="O14"/>
  <c r="I14"/>
  <c r="J14" s="1"/>
  <c r="K14" s="1"/>
  <c r="O13"/>
  <c r="F13"/>
  <c r="O12"/>
  <c r="G12"/>
  <c r="J12" s="1"/>
  <c r="K12" s="1"/>
  <c r="I11"/>
  <c r="J11" s="1"/>
  <c r="K11" s="1"/>
  <c r="O11"/>
  <c r="O9"/>
  <c r="G9"/>
  <c r="J9" s="1"/>
  <c r="K9" s="1"/>
  <c r="O16"/>
  <c r="I10"/>
  <c r="J10" s="1"/>
  <c r="K10" s="1"/>
  <c r="O8"/>
  <c r="M11" l="1"/>
</calcChain>
</file>

<file path=xl/sharedStrings.xml><?xml version="1.0" encoding="utf-8"?>
<sst xmlns="http://schemas.openxmlformats.org/spreadsheetml/2006/main" count="59" uniqueCount="33">
  <si>
    <t>1.HJ</t>
  </si>
  <si>
    <t>2.HJ</t>
  </si>
  <si>
    <t>SP</t>
  </si>
  <si>
    <t>EndPkt</t>
  </si>
  <si>
    <t>MP</t>
  </si>
  <si>
    <t>Deutsch</t>
  </si>
  <si>
    <t>Englisch</t>
  </si>
  <si>
    <t>Spanisch</t>
  </si>
  <si>
    <t>Mathematik</t>
  </si>
  <si>
    <t>Physik</t>
  </si>
  <si>
    <t>Chemie</t>
  </si>
  <si>
    <t>FtM / KD</t>
  </si>
  <si>
    <t>Sport</t>
  </si>
  <si>
    <t>mit SP</t>
  </si>
  <si>
    <t>nur MP</t>
  </si>
  <si>
    <t>PW/Gesch.</t>
  </si>
  <si>
    <t>Durch-</t>
  </si>
  <si>
    <t>schnitt</t>
  </si>
  <si>
    <t>Prüfung</t>
  </si>
  <si>
    <t xml:space="preserve">ohne </t>
  </si>
  <si>
    <t>Mittelwert</t>
  </si>
  <si>
    <t>der</t>
  </si>
  <si>
    <t>Halbjahre</t>
  </si>
  <si>
    <t>Name</t>
  </si>
  <si>
    <t>Vorname</t>
  </si>
  <si>
    <t>und MP</t>
  </si>
  <si>
    <t>gerundet</t>
  </si>
  <si>
    <t>rechn.</t>
  </si>
  <si>
    <t>Klasse</t>
  </si>
  <si>
    <t>x</t>
  </si>
  <si>
    <t>Punkte!</t>
  </si>
  <si>
    <t>schnitts-</t>
  </si>
  <si>
    <t>Note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</si>
</sst>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7"/>
      <color indexed="8"/>
      <name val="Arial"/>
      <family val="2"/>
    </font>
    <font>
      <sz val="6"/>
      <name val="Arial"/>
      <family val="2"/>
    </font>
    <font>
      <i/>
      <sz val="10"/>
      <color indexed="62"/>
      <name val="Arial"/>
      <family val="2"/>
    </font>
    <font>
      <sz val="10"/>
      <color indexed="22"/>
      <name val="Arial"/>
      <family val="2"/>
    </font>
    <font>
      <sz val="9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9"/>
      <color indexed="57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6" tint="0.39997558519241921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4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2" xfId="0" applyBorder="1" applyAlignment="1" applyProtection="1">
      <alignment horizontal="righ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right"/>
      <protection locked="0"/>
    </xf>
    <xf numFmtId="0" fontId="0" fillId="0" borderId="6" xfId="0" applyBorder="1" applyAlignment="1" applyProtection="1">
      <alignment horizontal="right"/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22" fontId="5" fillId="0" borderId="0" xfId="0" applyNumberFormat="1" applyFont="1" applyAlignment="1" applyProtection="1">
      <alignment horizontal="left"/>
      <protection locked="0"/>
    </xf>
    <xf numFmtId="0" fontId="0" fillId="0" borderId="12" xfId="0" applyBorder="1" applyProtection="1"/>
    <xf numFmtId="0" fontId="0" fillId="0" borderId="0" xfId="0" applyProtection="1"/>
    <xf numFmtId="0" fontId="0" fillId="0" borderId="5" xfId="0" applyBorder="1" applyProtection="1"/>
    <xf numFmtId="0" fontId="3" fillId="0" borderId="13" xfId="0" applyFont="1" applyFill="1" applyBorder="1" applyAlignment="1" applyProtection="1">
      <alignment vertical="center"/>
      <protection locked="0"/>
    </xf>
    <xf numFmtId="0" fontId="3" fillId="0" borderId="8" xfId="0" applyFont="1" applyBorder="1" applyProtection="1"/>
    <xf numFmtId="0" fontId="3" fillId="0" borderId="0" xfId="0" applyFont="1" applyBorder="1" applyProtection="1"/>
    <xf numFmtId="0" fontId="3" fillId="0" borderId="14" xfId="0" applyFont="1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8" fillId="2" borderId="17" xfId="0" applyFont="1" applyFill="1" applyBorder="1" applyAlignment="1" applyProtection="1">
      <alignment horizontal="center"/>
    </xf>
    <xf numFmtId="0" fontId="8" fillId="2" borderId="12" xfId="0" applyFont="1" applyFill="1" applyBorder="1" applyAlignment="1" applyProtection="1">
      <alignment horizontal="center"/>
    </xf>
    <xf numFmtId="0" fontId="0" fillId="2" borderId="12" xfId="0" applyFill="1" applyBorder="1" applyAlignment="1" applyProtection="1">
      <alignment horizontal="center"/>
    </xf>
    <xf numFmtId="0" fontId="4" fillId="2" borderId="18" xfId="0" applyFont="1" applyFill="1" applyBorder="1" applyAlignment="1" applyProtection="1">
      <alignment horizontal="center"/>
    </xf>
    <xf numFmtId="0" fontId="4" fillId="2" borderId="5" xfId="0" applyFont="1" applyFill="1" applyBorder="1" applyAlignment="1" applyProtection="1">
      <alignment horizontal="center"/>
    </xf>
    <xf numFmtId="0" fontId="0" fillId="2" borderId="5" xfId="0" applyFill="1" applyBorder="1" applyAlignment="1" applyProtection="1">
      <alignment horizontal="center"/>
    </xf>
    <xf numFmtId="0" fontId="4" fillId="2" borderId="19" xfId="0" applyFont="1" applyFill="1" applyBorder="1" applyAlignment="1" applyProtection="1">
      <alignment horizontal="center"/>
    </xf>
    <xf numFmtId="0" fontId="4" fillId="2" borderId="8" xfId="0" applyFont="1" applyFill="1" applyBorder="1" applyAlignment="1" applyProtection="1">
      <alignment horizontal="center"/>
    </xf>
    <xf numFmtId="0" fontId="0" fillId="2" borderId="8" xfId="0" applyFill="1" applyBorder="1" applyAlignment="1" applyProtection="1">
      <alignment horizontal="center"/>
    </xf>
    <xf numFmtId="164" fontId="7" fillId="2" borderId="20" xfId="0" applyNumberFormat="1" applyFont="1" applyFill="1" applyBorder="1" applyAlignment="1" applyProtection="1">
      <alignment vertical="center"/>
    </xf>
    <xf numFmtId="164" fontId="7" fillId="2" borderId="21" xfId="0" applyNumberFormat="1" applyFont="1" applyFill="1" applyBorder="1" applyAlignment="1" applyProtection="1">
      <alignment vertical="center"/>
    </xf>
    <xf numFmtId="164" fontId="7" fillId="2" borderId="21" xfId="0" applyNumberFormat="1" applyFont="1" applyFill="1" applyBorder="1" applyAlignment="1" applyProtection="1">
      <alignment horizontal="center" vertical="center"/>
    </xf>
    <xf numFmtId="164" fontId="6" fillId="2" borderId="22" xfId="0" applyNumberFormat="1" applyFont="1" applyFill="1" applyBorder="1" applyAlignment="1" applyProtection="1">
      <alignment horizontal="center" vertical="center"/>
    </xf>
    <xf numFmtId="2" fontId="2" fillId="2" borderId="23" xfId="0" applyNumberFormat="1" applyFont="1" applyFill="1" applyBorder="1" applyAlignment="1" applyProtection="1">
      <alignment horizontal="center" vertical="center"/>
    </xf>
    <xf numFmtId="0" fontId="0" fillId="2" borderId="12" xfId="0" applyFill="1" applyBorder="1" applyProtection="1"/>
    <xf numFmtId="0" fontId="0" fillId="2" borderId="5" xfId="0" applyFill="1" applyBorder="1" applyProtection="1"/>
    <xf numFmtId="0" fontId="0" fillId="2" borderId="8" xfId="0" applyFill="1" applyBorder="1" applyProtection="1"/>
    <xf numFmtId="2" fontId="3" fillId="2" borderId="21" xfId="0" applyNumberFormat="1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right"/>
    </xf>
    <xf numFmtId="0" fontId="0" fillId="3" borderId="12" xfId="0" applyFill="1" applyBorder="1" applyAlignment="1" applyProtection="1">
      <alignment horizontal="center" vertical="center"/>
    </xf>
    <xf numFmtId="0" fontId="0" fillId="3" borderId="5" xfId="0" applyFill="1" applyBorder="1" applyAlignment="1" applyProtection="1">
      <alignment horizontal="center" vertical="center"/>
    </xf>
    <xf numFmtId="1" fontId="1" fillId="3" borderId="21" xfId="0" applyNumberFormat="1" applyFont="1" applyFill="1" applyBorder="1" applyAlignment="1" applyProtection="1">
      <alignment horizontal="center" vertical="center"/>
    </xf>
    <xf numFmtId="0" fontId="10" fillId="0" borderId="0" xfId="0" applyFont="1" applyAlignment="1" applyProtection="1">
      <alignment horizontal="center" vertical="center"/>
      <protection locked="0"/>
    </xf>
    <xf numFmtId="0" fontId="11" fillId="0" borderId="0" xfId="0" applyFont="1" applyAlignment="1" applyProtection="1">
      <alignment horizontal="center" vertical="center"/>
      <protection locked="0"/>
    </xf>
    <xf numFmtId="0" fontId="4" fillId="0" borderId="21" xfId="0" applyFont="1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2" borderId="0" xfId="0" applyFill="1" applyBorder="1" applyAlignment="1" applyProtection="1">
      <alignment horizontal="center"/>
    </xf>
    <xf numFmtId="0" fontId="0" fillId="0" borderId="0" xfId="0" applyBorder="1" applyProtection="1"/>
    <xf numFmtId="164" fontId="0" fillId="0" borderId="0" xfId="0" applyNumberFormat="1" applyProtection="1">
      <protection locked="0"/>
    </xf>
    <xf numFmtId="2" fontId="0" fillId="0" borderId="0" xfId="0" applyNumberFormat="1" applyProtection="1">
      <protection locked="0"/>
    </xf>
    <xf numFmtId="0" fontId="3" fillId="0" borderId="0" xfId="0" applyFont="1" applyProtection="1">
      <protection locked="0"/>
    </xf>
    <xf numFmtId="2" fontId="12" fillId="0" borderId="0" xfId="0" applyNumberFormat="1" applyFont="1" applyProtection="1">
      <protection locked="0"/>
    </xf>
    <xf numFmtId="2" fontId="13" fillId="0" borderId="0" xfId="0" applyNumberFormat="1" applyFont="1" applyProtection="1">
      <protection locked="0"/>
    </xf>
    <xf numFmtId="2" fontId="0" fillId="0" borderId="5" xfId="0" applyNumberFormat="1" applyBorder="1" applyProtection="1"/>
    <xf numFmtId="164" fontId="2" fillId="2" borderId="0" xfId="0" applyNumberFormat="1" applyFont="1" applyFill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vertical="center"/>
    </xf>
    <xf numFmtId="0" fontId="3" fillId="0" borderId="24" xfId="0" applyFont="1" applyBorder="1" applyAlignment="1" applyProtection="1">
      <alignment vertical="center"/>
    </xf>
    <xf numFmtId="0" fontId="2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9" fillId="0" borderId="0" xfId="0" applyFont="1" applyAlignment="1" applyProtection="1">
      <alignment horizontal="right"/>
    </xf>
  </cellXfs>
  <cellStyles count="1">
    <cellStyle name="Standard" xfId="0" builtinId="0"/>
  </cellStyles>
  <dxfs count="4">
    <dxf>
      <font>
        <b/>
        <i val="0"/>
        <condense val="0"/>
        <extend val="0"/>
        <color indexed="18"/>
      </font>
      <fill>
        <patternFill>
          <bgColor indexed="44"/>
        </patternFill>
      </fill>
    </dxf>
    <dxf>
      <font>
        <b/>
        <i val="0"/>
        <condense val="0"/>
        <extend val="0"/>
        <color indexed="16"/>
      </font>
      <fill>
        <patternFill>
          <bgColor indexed="47"/>
        </patternFill>
      </fill>
    </dxf>
    <dxf>
      <font>
        <b/>
        <i/>
        <condense val="0"/>
        <extend val="0"/>
        <color indexed="10"/>
      </font>
    </dxf>
    <dxf>
      <font>
        <condense val="0"/>
        <extend val="0"/>
        <color indexed="8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Q87"/>
  <sheetViews>
    <sheetView tabSelected="1" topLeftCell="A3" zoomScaleNormal="100" workbookViewId="0">
      <selection activeCell="L11" sqref="L11"/>
    </sheetView>
  </sheetViews>
  <sheetFormatPr baseColWidth="10" defaultRowHeight="12.75"/>
  <cols>
    <col min="1" max="1" width="14.5703125" style="2" customWidth="1"/>
    <col min="2" max="5" width="4.7109375" style="2" customWidth="1"/>
    <col min="6" max="9" width="7" style="3" customWidth="1"/>
    <col min="10" max="11" width="8.28515625" style="2" customWidth="1"/>
    <col min="12" max="13" width="9.42578125" style="2" customWidth="1"/>
    <col min="14" max="14" width="11.5703125" style="2" customWidth="1"/>
    <col min="15" max="15" width="9.7109375" style="2" customWidth="1"/>
    <col min="16" max="16384" width="11.42578125" style="2"/>
  </cols>
  <sheetData>
    <row r="1" spans="1:17" ht="15.75">
      <c r="A1" s="1" t="s">
        <v>23</v>
      </c>
      <c r="B1" s="65"/>
      <c r="C1" s="65"/>
      <c r="D1" s="65"/>
      <c r="E1" s="65"/>
      <c r="H1" s="50"/>
      <c r="N1" s="46"/>
      <c r="O1" s="45"/>
    </row>
    <row r="2" spans="1:17">
      <c r="A2" s="2" t="s">
        <v>24</v>
      </c>
      <c r="B2" s="66"/>
      <c r="C2" s="66"/>
      <c r="D2" s="66"/>
      <c r="E2" s="66"/>
      <c r="I2" s="51"/>
    </row>
    <row r="3" spans="1:17" ht="15">
      <c r="A3" s="2" t="s">
        <v>28</v>
      </c>
      <c r="B3" s="67"/>
      <c r="C3" s="67"/>
      <c r="D3" s="67"/>
      <c r="E3" s="67"/>
      <c r="I3" s="52"/>
    </row>
    <row r="4" spans="1:17" ht="13.5" thickBot="1"/>
    <row r="5" spans="1:17">
      <c r="A5" s="4"/>
      <c r="B5" s="5" t="s">
        <v>0</v>
      </c>
      <c r="C5" s="5" t="s">
        <v>1</v>
      </c>
      <c r="D5" s="6" t="s">
        <v>2</v>
      </c>
      <c r="E5" s="7" t="s">
        <v>4</v>
      </c>
      <c r="F5" s="27" t="s">
        <v>3</v>
      </c>
      <c r="G5" s="28" t="s">
        <v>3</v>
      </c>
      <c r="H5" s="28" t="s">
        <v>3</v>
      </c>
      <c r="I5" s="28" t="s">
        <v>3</v>
      </c>
      <c r="J5" s="29" t="s">
        <v>3</v>
      </c>
      <c r="K5" s="47" t="s">
        <v>3</v>
      </c>
      <c r="L5" s="29" t="s">
        <v>16</v>
      </c>
      <c r="M5" s="54" t="s">
        <v>16</v>
      </c>
      <c r="N5" s="19"/>
      <c r="O5" s="41" t="s">
        <v>20</v>
      </c>
    </row>
    <row r="6" spans="1:17">
      <c r="A6" s="8"/>
      <c r="B6" s="9"/>
      <c r="C6" s="9"/>
      <c r="D6" s="10"/>
      <c r="E6" s="11"/>
      <c r="F6" s="30" t="s">
        <v>14</v>
      </c>
      <c r="G6" s="31" t="s">
        <v>13</v>
      </c>
      <c r="H6" s="31" t="s">
        <v>13</v>
      </c>
      <c r="I6" s="31" t="s">
        <v>19</v>
      </c>
      <c r="J6" s="32" t="s">
        <v>27</v>
      </c>
      <c r="K6" s="48" t="s">
        <v>26</v>
      </c>
      <c r="L6" s="32" t="s">
        <v>17</v>
      </c>
      <c r="M6" s="54" t="s">
        <v>31</v>
      </c>
      <c r="N6" s="19"/>
      <c r="O6" s="42" t="s">
        <v>21</v>
      </c>
    </row>
    <row r="7" spans="1:17">
      <c r="A7" s="12"/>
      <c r="B7" s="13"/>
      <c r="C7" s="13"/>
      <c r="D7" s="13"/>
      <c r="E7" s="14"/>
      <c r="F7" s="33"/>
      <c r="G7" s="34"/>
      <c r="H7" s="34" t="s">
        <v>25</v>
      </c>
      <c r="I7" s="34" t="s">
        <v>18</v>
      </c>
      <c r="J7" s="35"/>
      <c r="K7" s="48"/>
      <c r="L7" s="32" t="s">
        <v>30</v>
      </c>
      <c r="M7" s="54" t="s">
        <v>32</v>
      </c>
      <c r="N7" s="19"/>
      <c r="O7" s="43" t="s">
        <v>22</v>
      </c>
    </row>
    <row r="8" spans="1:17" ht="30" customHeight="1">
      <c r="A8" s="15" t="s">
        <v>5</v>
      </c>
      <c r="B8" s="63" t="s">
        <v>29</v>
      </c>
      <c r="C8" s="63" t="s">
        <v>29</v>
      </c>
      <c r="D8" s="63" t="s">
        <v>29</v>
      </c>
      <c r="E8" s="16"/>
      <c r="F8" s="36"/>
      <c r="G8" s="37" t="e">
        <f>(AVERAGE(B8:C8)+D8)/2</f>
        <v>#DIV/0!</v>
      </c>
      <c r="H8" s="37" t="e">
        <f>(2*AVERAGE(B8:C8)+2*D8+E8)/5</f>
        <v>#DIV/0!</v>
      </c>
      <c r="I8" s="38"/>
      <c r="J8" s="39" t="e">
        <f>IF(E8="",G8,H8)</f>
        <v>#DIV/0!</v>
      </c>
      <c r="K8" s="49" t="e">
        <f>ROUND(J8,0)</f>
        <v>#DIV/0!</v>
      </c>
      <c r="L8" s="18"/>
      <c r="M8" s="55"/>
      <c r="N8" s="19"/>
      <c r="O8" s="44" t="e">
        <f t="shared" ref="O8:O16" si="0">AVERAGE(B8:C8)</f>
        <v>#DIV/0!</v>
      </c>
    </row>
    <row r="9" spans="1:17" ht="30" customHeight="1">
      <c r="A9" s="15" t="s">
        <v>6</v>
      </c>
      <c r="B9" s="63" t="s">
        <v>29</v>
      </c>
      <c r="C9" s="63" t="s">
        <v>29</v>
      </c>
      <c r="D9" s="63" t="s">
        <v>29</v>
      </c>
      <c r="E9" s="16"/>
      <c r="F9" s="36"/>
      <c r="G9" s="37" t="e">
        <f>(AVERAGE(B9:C9)+D9)/2</f>
        <v>#DIV/0!</v>
      </c>
      <c r="H9" s="37" t="e">
        <f>(2*AVERAGE(B9:C9)+2*D9+E9)/5</f>
        <v>#DIV/0!</v>
      </c>
      <c r="I9" s="38"/>
      <c r="J9" s="39" t="e">
        <f>IF(E9="",G9,H9)</f>
        <v>#DIV/0!</v>
      </c>
      <c r="K9" s="49" t="e">
        <f t="shared" ref="K9:K15" si="1">ROUND(J9,0)</f>
        <v>#DIV/0!</v>
      </c>
      <c r="L9" s="20"/>
      <c r="M9" s="55"/>
      <c r="N9" s="19"/>
      <c r="O9" s="44" t="e">
        <f t="shared" si="0"/>
        <v>#DIV/0!</v>
      </c>
    </row>
    <row r="10" spans="1:17" ht="30" customHeight="1" thickBot="1">
      <c r="A10" s="15" t="s">
        <v>7</v>
      </c>
      <c r="B10" s="63" t="s">
        <v>29</v>
      </c>
      <c r="C10" s="63" t="s">
        <v>29</v>
      </c>
      <c r="D10" s="25"/>
      <c r="E10" s="16"/>
      <c r="F10" s="36"/>
      <c r="G10" s="37"/>
      <c r="H10" s="37"/>
      <c r="I10" s="38" t="e">
        <f>AVERAGE(B10:C10)</f>
        <v>#DIV/0!</v>
      </c>
      <c r="J10" s="39" t="e">
        <f>IF(E10="",I10,F10)</f>
        <v>#DIV/0!</v>
      </c>
      <c r="K10" s="49" t="e">
        <f t="shared" si="1"/>
        <v>#DIV/0!</v>
      </c>
      <c r="L10" s="20"/>
      <c r="M10" s="55"/>
      <c r="N10" s="19"/>
      <c r="O10" s="44" t="e">
        <f t="shared" si="0"/>
        <v>#DIV/0!</v>
      </c>
    </row>
    <row r="11" spans="1:17" ht="30" customHeight="1" thickBot="1">
      <c r="A11" s="15" t="s">
        <v>15</v>
      </c>
      <c r="B11" s="63" t="s">
        <v>29</v>
      </c>
      <c r="C11" s="63" t="s">
        <v>29</v>
      </c>
      <c r="D11" s="25"/>
      <c r="E11" s="16"/>
      <c r="F11" s="36" t="e">
        <f>(2*AVERAGE(B11:C11)+E11)/3</f>
        <v>#DIV/0!</v>
      </c>
      <c r="G11" s="37"/>
      <c r="H11" s="37"/>
      <c r="I11" s="38" t="e">
        <f>AVERAGE(B11:C11)</f>
        <v>#DIV/0!</v>
      </c>
      <c r="J11" s="39" t="e">
        <f>IF(E11="",I11,F11)</f>
        <v>#DIV/0!</v>
      </c>
      <c r="K11" s="49" t="e">
        <f t="shared" si="1"/>
        <v>#DIV/0!</v>
      </c>
      <c r="L11" s="40" t="e">
        <f>TRUNC(AVERAGE(K8,K9,K12,K13,K14,K15,K16,K11),3)</f>
        <v>#DIV/0!</v>
      </c>
      <c r="M11" s="62" t="e">
        <f>VLOOKUP($L$11,$A$22:$B$52,2)</f>
        <v>#DIV/0!</v>
      </c>
      <c r="N11" s="19"/>
      <c r="O11" s="44" t="e">
        <f t="shared" si="0"/>
        <v>#DIV/0!</v>
      </c>
      <c r="Q11" s="57"/>
    </row>
    <row r="12" spans="1:17" ht="30" customHeight="1">
      <c r="A12" s="15" t="s">
        <v>8</v>
      </c>
      <c r="B12" s="63" t="s">
        <v>29</v>
      </c>
      <c r="C12" s="63" t="s">
        <v>29</v>
      </c>
      <c r="D12" s="63" t="s">
        <v>29</v>
      </c>
      <c r="E12" s="16"/>
      <c r="F12" s="36"/>
      <c r="G12" s="37" t="e">
        <f>(AVERAGE(B12:C12)+D12)/2</f>
        <v>#DIV/0!</v>
      </c>
      <c r="H12" s="37" t="e">
        <f>(2*AVERAGE(B12:C12)+2*D12+E12)/5</f>
        <v>#DIV/0!</v>
      </c>
      <c r="I12" s="38"/>
      <c r="J12" s="39" t="e">
        <f>IF(E12="",G12,H12)</f>
        <v>#DIV/0!</v>
      </c>
      <c r="K12" s="49" t="e">
        <f t="shared" si="1"/>
        <v>#DIV/0!</v>
      </c>
      <c r="L12" s="61"/>
      <c r="M12" s="55"/>
      <c r="N12" s="19"/>
      <c r="O12" s="44" t="e">
        <f t="shared" si="0"/>
        <v>#DIV/0!</v>
      </c>
    </row>
    <row r="13" spans="1:17" ht="30" customHeight="1">
      <c r="A13" s="15" t="s">
        <v>9</v>
      </c>
      <c r="B13" s="63" t="s">
        <v>29</v>
      </c>
      <c r="C13" s="63" t="s">
        <v>29</v>
      </c>
      <c r="D13" s="25"/>
      <c r="E13" s="16"/>
      <c r="F13" s="36" t="e">
        <f>(2*AVERAGE(B13:C13)+E13)/3</f>
        <v>#DIV/0!</v>
      </c>
      <c r="G13" s="37"/>
      <c r="H13" s="37"/>
      <c r="I13" s="38" t="e">
        <f>AVERAGE(B13:C13)</f>
        <v>#DIV/0!</v>
      </c>
      <c r="J13" s="39" t="e">
        <f>IF(E13="",I13,F13)</f>
        <v>#DIV/0!</v>
      </c>
      <c r="K13" s="49" t="e">
        <f t="shared" si="1"/>
        <v>#DIV/0!</v>
      </c>
      <c r="L13" s="20"/>
      <c r="M13" s="55"/>
      <c r="N13" s="19"/>
      <c r="O13" s="44" t="e">
        <f t="shared" si="0"/>
        <v>#DIV/0!</v>
      </c>
    </row>
    <row r="14" spans="1:17" ht="30" customHeight="1">
      <c r="A14" s="15" t="s">
        <v>10</v>
      </c>
      <c r="B14" s="63" t="s">
        <v>29</v>
      </c>
      <c r="C14" s="63" t="s">
        <v>29</v>
      </c>
      <c r="D14" s="25"/>
      <c r="E14" s="16"/>
      <c r="F14" s="36" t="e">
        <f>(2*AVERAGE(B14:C14)+E14)/3</f>
        <v>#DIV/0!</v>
      </c>
      <c r="G14" s="37"/>
      <c r="H14" s="37"/>
      <c r="I14" s="38" t="e">
        <f>AVERAGE(B14:C14)</f>
        <v>#DIV/0!</v>
      </c>
      <c r="J14" s="39" t="e">
        <f>IF(E14="",I14,F14)</f>
        <v>#DIV/0!</v>
      </c>
      <c r="K14" s="49" t="e">
        <f t="shared" si="1"/>
        <v>#DIV/0!</v>
      </c>
      <c r="L14" s="20"/>
      <c r="M14" s="55"/>
      <c r="N14" s="19"/>
      <c r="O14" s="44" t="e">
        <f t="shared" si="0"/>
        <v>#DIV/0!</v>
      </c>
    </row>
    <row r="15" spans="1:17" ht="30" customHeight="1">
      <c r="A15" s="15" t="s">
        <v>11</v>
      </c>
      <c r="B15" s="63" t="s">
        <v>29</v>
      </c>
      <c r="C15" s="63" t="s">
        <v>29</v>
      </c>
      <c r="D15" s="63" t="s">
        <v>29</v>
      </c>
      <c r="E15" s="16"/>
      <c r="F15" s="36"/>
      <c r="G15" s="37" t="e">
        <f>(AVERAGE(B15:C15)+D15)/2</f>
        <v>#DIV/0!</v>
      </c>
      <c r="H15" s="37" t="e">
        <f>(2*AVERAGE(B15:C15)+2*D15+E15)/5</f>
        <v>#DIV/0!</v>
      </c>
      <c r="I15" s="38" t="e">
        <f>AVERAGE(B15:C15)</f>
        <v>#DIV/0!</v>
      </c>
      <c r="J15" s="39" t="e">
        <f>IF(E15="",G15,H15)</f>
        <v>#DIV/0!</v>
      </c>
      <c r="K15" s="49" t="e">
        <f t="shared" si="1"/>
        <v>#DIV/0!</v>
      </c>
      <c r="L15" s="20"/>
      <c r="M15" s="55"/>
      <c r="N15" s="19"/>
      <c r="O15" s="44" t="e">
        <f t="shared" si="0"/>
        <v>#DIV/0!</v>
      </c>
    </row>
    <row r="16" spans="1:17" ht="30" customHeight="1" thickBot="1">
      <c r="A16" s="21" t="s">
        <v>12</v>
      </c>
      <c r="B16" s="64"/>
      <c r="C16" s="64"/>
      <c r="D16" s="24"/>
      <c r="E16" s="26"/>
      <c r="F16" s="37"/>
      <c r="G16" s="37"/>
      <c r="H16" s="37"/>
      <c r="I16" s="38" t="e">
        <f>AVERAGE(B16:C16)</f>
        <v>#DIV/0!</v>
      </c>
      <c r="J16" s="39" t="e">
        <f>I16</f>
        <v>#DIV/0!</v>
      </c>
      <c r="K16" s="49" t="e">
        <f>ROUND(J16,0)</f>
        <v>#DIV/0!</v>
      </c>
      <c r="L16" s="22"/>
      <c r="M16" s="23"/>
      <c r="N16" s="23"/>
      <c r="O16" s="44" t="e">
        <f t="shared" si="0"/>
        <v>#DIV/0!</v>
      </c>
    </row>
    <row r="17" spans="1:9">
      <c r="A17" s="17">
        <f ca="1">NOW()</f>
        <v>42116.392827430558</v>
      </c>
    </row>
    <row r="18" spans="1:9">
      <c r="F18" s="2"/>
      <c r="G18" s="2"/>
      <c r="H18" s="2"/>
      <c r="I18" s="2"/>
    </row>
    <row r="19" spans="1:9">
      <c r="F19" s="2"/>
      <c r="G19" s="2"/>
      <c r="H19" s="2"/>
      <c r="I19" s="2"/>
    </row>
    <row r="20" spans="1:9">
      <c r="F20" s="2"/>
      <c r="G20" s="53"/>
      <c r="H20" s="2"/>
      <c r="I20" s="2"/>
    </row>
    <row r="21" spans="1:9">
      <c r="A21" s="56"/>
      <c r="B21" s="56"/>
      <c r="C21" s="58"/>
      <c r="F21" s="2"/>
      <c r="G21" s="2"/>
      <c r="H21" s="2"/>
      <c r="I21" s="2"/>
    </row>
    <row r="22" spans="1:9" hidden="1">
      <c r="A22">
        <v>4</v>
      </c>
      <c r="B22">
        <v>4</v>
      </c>
      <c r="C22" s="58"/>
      <c r="G22" s="2"/>
      <c r="H22" s="2"/>
      <c r="I22" s="2"/>
    </row>
    <row r="23" spans="1:9" hidden="1">
      <c r="A23">
        <v>5.01</v>
      </c>
      <c r="B23">
        <v>3.9</v>
      </c>
      <c r="C23" s="58"/>
      <c r="G23" s="2"/>
      <c r="H23" s="2"/>
      <c r="I23" s="2"/>
    </row>
    <row r="24" spans="1:9" hidden="1">
      <c r="A24">
        <v>5.31</v>
      </c>
      <c r="B24">
        <v>3.8</v>
      </c>
      <c r="C24" s="58"/>
      <c r="G24" s="2"/>
      <c r="H24" s="2"/>
      <c r="I24" s="2"/>
    </row>
    <row r="25" spans="1:9" hidden="1">
      <c r="A25">
        <v>5.61</v>
      </c>
      <c r="B25">
        <v>3.7</v>
      </c>
      <c r="C25" s="58"/>
      <c r="G25" s="2"/>
      <c r="H25" s="2"/>
      <c r="I25" s="2"/>
    </row>
    <row r="26" spans="1:9" hidden="1">
      <c r="A26">
        <v>5.91</v>
      </c>
      <c r="B26">
        <v>3.6</v>
      </c>
      <c r="C26" s="58"/>
      <c r="G26" s="2"/>
      <c r="H26" s="2"/>
      <c r="I26" s="2"/>
    </row>
    <row r="27" spans="1:9" hidden="1">
      <c r="A27">
        <v>6.21</v>
      </c>
      <c r="B27">
        <v>3.5</v>
      </c>
      <c r="C27" s="58"/>
      <c r="G27" s="2"/>
      <c r="H27" s="2"/>
      <c r="I27" s="2"/>
    </row>
    <row r="28" spans="1:9" hidden="1">
      <c r="A28">
        <v>6.51</v>
      </c>
      <c r="B28">
        <v>3.4</v>
      </c>
      <c r="C28" s="58"/>
      <c r="G28" s="2"/>
      <c r="H28" s="2"/>
      <c r="I28" s="2"/>
    </row>
    <row r="29" spans="1:9" hidden="1">
      <c r="A29">
        <v>6.81</v>
      </c>
      <c r="B29">
        <v>3.3</v>
      </c>
      <c r="C29" s="58"/>
      <c r="G29" s="2"/>
      <c r="H29" s="2"/>
      <c r="I29" s="2"/>
    </row>
    <row r="30" spans="1:9" hidden="1">
      <c r="A30">
        <v>7.11</v>
      </c>
      <c r="B30">
        <v>3.2</v>
      </c>
      <c r="C30" s="58"/>
      <c r="G30" s="2"/>
      <c r="H30" s="2"/>
      <c r="I30" s="2"/>
    </row>
    <row r="31" spans="1:9" hidden="1">
      <c r="A31">
        <v>7.41</v>
      </c>
      <c r="B31">
        <v>3.1</v>
      </c>
      <c r="C31" s="58"/>
      <c r="G31" s="2"/>
      <c r="H31" s="2"/>
      <c r="I31" s="2"/>
    </row>
    <row r="32" spans="1:9" hidden="1">
      <c r="A32">
        <v>7.71</v>
      </c>
      <c r="B32">
        <v>3</v>
      </c>
      <c r="C32" s="58"/>
      <c r="G32" s="2"/>
      <c r="H32" s="2"/>
      <c r="I32" s="2"/>
    </row>
    <row r="33" spans="1:9" hidden="1">
      <c r="A33">
        <v>8.01</v>
      </c>
      <c r="B33">
        <v>2.9</v>
      </c>
      <c r="C33" s="58"/>
      <c r="G33" s="2"/>
      <c r="H33" s="2"/>
      <c r="I33" s="2"/>
    </row>
    <row r="34" spans="1:9" hidden="1">
      <c r="A34">
        <v>8.31</v>
      </c>
      <c r="B34">
        <v>2.8</v>
      </c>
      <c r="C34" s="58"/>
      <c r="G34" s="2"/>
      <c r="H34" s="2"/>
      <c r="I34" s="2"/>
    </row>
    <row r="35" spans="1:9" hidden="1">
      <c r="A35">
        <v>8.61</v>
      </c>
      <c r="B35">
        <v>2.7</v>
      </c>
      <c r="C35" s="58"/>
      <c r="G35" s="2"/>
      <c r="H35" s="2"/>
      <c r="I35" s="2"/>
    </row>
    <row r="36" spans="1:9" hidden="1">
      <c r="A36">
        <v>8.91</v>
      </c>
      <c r="B36">
        <v>2.6</v>
      </c>
      <c r="C36" s="58"/>
      <c r="G36" s="2"/>
      <c r="H36" s="2"/>
      <c r="I36" s="2"/>
    </row>
    <row r="37" spans="1:9" hidden="1">
      <c r="A37">
        <v>9.2100000000000009</v>
      </c>
      <c r="B37">
        <v>2.5</v>
      </c>
      <c r="C37" s="58"/>
      <c r="G37" s="2"/>
      <c r="H37" s="2"/>
      <c r="I37" s="2"/>
    </row>
    <row r="38" spans="1:9" hidden="1">
      <c r="A38">
        <v>9.51</v>
      </c>
      <c r="B38">
        <v>2.4</v>
      </c>
      <c r="C38" s="58"/>
      <c r="G38" s="2"/>
      <c r="H38" s="2"/>
      <c r="I38" s="2"/>
    </row>
    <row r="39" spans="1:9" hidden="1">
      <c r="A39">
        <v>9.81</v>
      </c>
      <c r="B39">
        <v>2.2999999999999998</v>
      </c>
      <c r="C39" s="58"/>
      <c r="G39" s="2"/>
      <c r="H39" s="2"/>
      <c r="I39" s="2"/>
    </row>
    <row r="40" spans="1:9" hidden="1">
      <c r="A40">
        <v>10.11</v>
      </c>
      <c r="B40">
        <v>2.2000000000000002</v>
      </c>
      <c r="C40" s="58"/>
      <c r="G40" s="2"/>
      <c r="H40" s="2"/>
      <c r="I40" s="2"/>
    </row>
    <row r="41" spans="1:9" hidden="1">
      <c r="A41">
        <v>10.41</v>
      </c>
      <c r="B41">
        <v>2.1</v>
      </c>
      <c r="C41" s="58"/>
      <c r="G41" s="2"/>
      <c r="H41" s="2"/>
      <c r="I41" s="2"/>
    </row>
    <row r="42" spans="1:9" hidden="1">
      <c r="A42">
        <v>10.71</v>
      </c>
      <c r="B42">
        <v>2</v>
      </c>
      <c r="C42" s="58"/>
      <c r="G42" s="2"/>
      <c r="H42" s="2"/>
      <c r="I42" s="2"/>
    </row>
    <row r="43" spans="1:9" hidden="1">
      <c r="A43">
        <v>11.01</v>
      </c>
      <c r="B43">
        <v>1.9</v>
      </c>
      <c r="C43" s="58"/>
      <c r="G43" s="2"/>
      <c r="H43" s="2"/>
      <c r="I43" s="2"/>
    </row>
    <row r="44" spans="1:9" hidden="1">
      <c r="A44">
        <v>11.31</v>
      </c>
      <c r="B44">
        <v>1.8</v>
      </c>
      <c r="C44" s="58"/>
      <c r="G44" s="2"/>
      <c r="H44" s="2"/>
      <c r="I44" s="2"/>
    </row>
    <row r="45" spans="1:9" hidden="1">
      <c r="A45">
        <v>11.61</v>
      </c>
      <c r="B45">
        <v>1.7</v>
      </c>
      <c r="C45" s="58"/>
      <c r="G45" s="2"/>
      <c r="H45" s="2"/>
      <c r="I45" s="2"/>
    </row>
    <row r="46" spans="1:9" hidden="1">
      <c r="A46">
        <v>11.91</v>
      </c>
      <c r="B46">
        <v>1.6</v>
      </c>
      <c r="C46" s="58"/>
      <c r="G46" s="2"/>
      <c r="H46" s="2"/>
      <c r="I46" s="2"/>
    </row>
    <row r="47" spans="1:9" hidden="1">
      <c r="A47">
        <v>12.21</v>
      </c>
      <c r="B47">
        <v>1.5</v>
      </c>
      <c r="C47" s="58"/>
      <c r="G47" s="2"/>
      <c r="H47" s="2"/>
      <c r="I47" s="2"/>
    </row>
    <row r="48" spans="1:9" hidden="1">
      <c r="A48">
        <v>12.51</v>
      </c>
      <c r="B48">
        <v>1.4</v>
      </c>
      <c r="C48" s="58"/>
      <c r="G48" s="2"/>
      <c r="H48" s="2"/>
      <c r="I48" s="2"/>
    </row>
    <row r="49" spans="1:9" hidden="1">
      <c r="A49">
        <v>12.81</v>
      </c>
      <c r="B49">
        <v>1.3</v>
      </c>
      <c r="C49" s="58"/>
      <c r="G49" s="2"/>
      <c r="H49" s="2"/>
      <c r="I49" s="2"/>
    </row>
    <row r="50" spans="1:9" hidden="1">
      <c r="A50">
        <v>13.11</v>
      </c>
      <c r="B50">
        <v>1.2</v>
      </c>
      <c r="C50" s="58"/>
      <c r="G50" s="2"/>
      <c r="H50" s="2"/>
      <c r="I50" s="2"/>
    </row>
    <row r="51" spans="1:9" hidden="1">
      <c r="A51">
        <v>13.41</v>
      </c>
      <c r="B51">
        <v>1.1000000000000001</v>
      </c>
      <c r="C51" s="58"/>
      <c r="G51" s="2"/>
      <c r="H51" s="2"/>
      <c r="I51" s="2"/>
    </row>
    <row r="52" spans="1:9" hidden="1">
      <c r="A52">
        <v>13.71</v>
      </c>
      <c r="B52">
        <v>1</v>
      </c>
      <c r="C52" s="58"/>
      <c r="G52" s="2"/>
      <c r="H52" s="2"/>
      <c r="I52" s="2"/>
    </row>
    <row r="53" spans="1:9" hidden="1"/>
    <row r="54" spans="1:9" hidden="1"/>
    <row r="55" spans="1:9" hidden="1">
      <c r="A55" s="59">
        <v>13.71</v>
      </c>
    </row>
    <row r="56" spans="1:9" hidden="1">
      <c r="A56" s="59">
        <v>13.41</v>
      </c>
    </row>
    <row r="57" spans="1:9" hidden="1">
      <c r="A57" s="59">
        <v>13.11</v>
      </c>
    </row>
    <row r="58" spans="1:9" hidden="1">
      <c r="A58" s="60">
        <v>12.81</v>
      </c>
    </row>
    <row r="59" spans="1:9" hidden="1">
      <c r="A59" s="60">
        <v>12.51</v>
      </c>
    </row>
    <row r="60" spans="1:9" hidden="1">
      <c r="A60" s="60">
        <v>12.21</v>
      </c>
    </row>
    <row r="61" spans="1:9" hidden="1">
      <c r="A61" s="60">
        <v>11.91</v>
      </c>
    </row>
    <row r="62" spans="1:9" hidden="1">
      <c r="A62" s="60">
        <v>11.61</v>
      </c>
    </row>
    <row r="63" spans="1:9" hidden="1">
      <c r="A63" s="60">
        <v>11.31</v>
      </c>
    </row>
    <row r="64" spans="1:9" hidden="1">
      <c r="A64" s="60">
        <v>11.01</v>
      </c>
    </row>
    <row r="65" spans="1:1" hidden="1">
      <c r="A65" s="60">
        <v>10.71</v>
      </c>
    </row>
    <row r="66" spans="1:1" hidden="1">
      <c r="A66" s="60">
        <v>10.41</v>
      </c>
    </row>
    <row r="67" spans="1:1" hidden="1">
      <c r="A67" s="60">
        <v>10.11</v>
      </c>
    </row>
    <row r="68" spans="1:1" hidden="1">
      <c r="A68" s="60">
        <v>9.81</v>
      </c>
    </row>
    <row r="69" spans="1:1" hidden="1">
      <c r="A69" s="60">
        <v>9.51</v>
      </c>
    </row>
    <row r="70" spans="1:1" hidden="1">
      <c r="A70" s="60">
        <v>9.2100000000000009</v>
      </c>
    </row>
    <row r="71" spans="1:1" hidden="1">
      <c r="A71" s="60">
        <v>8.91</v>
      </c>
    </row>
    <row r="72" spans="1:1" hidden="1">
      <c r="A72" s="60">
        <v>8.61</v>
      </c>
    </row>
    <row r="73" spans="1:1" hidden="1">
      <c r="A73" s="60">
        <v>8.31</v>
      </c>
    </row>
    <row r="74" spans="1:1" hidden="1">
      <c r="A74" s="60">
        <v>8.01</v>
      </c>
    </row>
    <row r="75" spans="1:1" hidden="1">
      <c r="A75" s="60">
        <v>7.71</v>
      </c>
    </row>
    <row r="76" spans="1:1" hidden="1">
      <c r="A76" s="60">
        <v>7.41</v>
      </c>
    </row>
    <row r="77" spans="1:1" hidden="1">
      <c r="A77" s="60">
        <v>7.11</v>
      </c>
    </row>
    <row r="78" spans="1:1" hidden="1">
      <c r="A78" s="60">
        <v>6.81</v>
      </c>
    </row>
    <row r="79" spans="1:1" hidden="1">
      <c r="A79" s="60">
        <v>6.51</v>
      </c>
    </row>
    <row r="80" spans="1:1" hidden="1">
      <c r="A80" s="60">
        <v>6.21</v>
      </c>
    </row>
    <row r="81" spans="1:1" hidden="1">
      <c r="A81" s="60">
        <v>5.91</v>
      </c>
    </row>
    <row r="82" spans="1:1" hidden="1">
      <c r="A82" s="60">
        <v>5.61</v>
      </c>
    </row>
    <row r="83" spans="1:1" hidden="1">
      <c r="A83" s="60">
        <v>5.31</v>
      </c>
    </row>
    <row r="84" spans="1:1" hidden="1">
      <c r="A84" s="60">
        <v>5.01</v>
      </c>
    </row>
    <row r="85" spans="1:1" hidden="1">
      <c r="A85" s="60">
        <v>4</v>
      </c>
    </row>
    <row r="86" spans="1:1" hidden="1"/>
    <row r="87" spans="1:1" hidden="1"/>
  </sheetData>
  <sortState ref="A23:B53">
    <sortCondition ref="A23"/>
  </sortState>
  <mergeCells count="3">
    <mergeCell ref="B1:E1"/>
    <mergeCell ref="B2:E2"/>
    <mergeCell ref="B3:E3"/>
  </mergeCells>
  <phoneticPr fontId="0" type="noConversion"/>
  <conditionalFormatting sqref="L8:M8">
    <cfRule type="cellIs" dxfId="3" priority="58" stopIfTrue="1" operator="equal">
      <formula>"F8:I8"</formula>
    </cfRule>
  </conditionalFormatting>
  <conditionalFormatting sqref="O8:O16 K8:K16 B8:E16">
    <cfRule type="cellIs" dxfId="2" priority="55" stopIfTrue="1" operator="equal">
      <formula>0</formula>
    </cfRule>
    <cfRule type="cellIs" dxfId="1" priority="56" stopIfTrue="1" operator="between">
      <formula>1</formula>
      <formula>4</formula>
    </cfRule>
    <cfRule type="cellIs" dxfId="0" priority="57" stopIfTrue="1" operator="greaterThan">
      <formula>9</formula>
    </cfRule>
  </conditionalFormatting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>
    <oddHeader>&amp;C&amp;D&amp;R&amp;A &amp;F</oddHeader>
    <oddFooter>&amp;L&amp;D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Name (25)</vt:lpstr>
    </vt:vector>
  </TitlesOfParts>
  <Company>OSZ Druck- und Medientechnik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Verwaltung</dc:creator>
  <cp:lastModifiedBy>Verwaltung</cp:lastModifiedBy>
  <cp:lastPrinted>2015-04-21T14:54:40Z</cp:lastPrinted>
  <dcterms:created xsi:type="dcterms:W3CDTF">2006-05-30T12:20:43Z</dcterms:created>
  <dcterms:modified xsi:type="dcterms:W3CDTF">2015-04-22T07:25:46Z</dcterms:modified>
</cp:coreProperties>
</file>